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207581880\"/>
    </mc:Choice>
  </mc:AlternateContent>
  <xr:revisionPtr revIDLastSave="0" documentId="13_ncr:1_{6B6EE795-A0A9-48D9-8741-4BB617D5074F}" xr6:coauthVersionLast="47" xr6:coauthVersionMax="47" xr10:uidLastSave="{00000000-0000-0000-0000-000000000000}"/>
  <bookViews>
    <workbookView xWindow="390" yWindow="360" windowWidth="19125" windowHeight="10035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H54" i="1"/>
  <c r="F54" i="1"/>
  <c r="B54" i="1"/>
  <c r="K53" i="1"/>
  <c r="J53" i="1"/>
  <c r="I53" i="1"/>
  <c r="K52" i="1"/>
  <c r="J52" i="1"/>
  <c r="I52" i="1"/>
  <c r="I54" i="1" l="1"/>
  <c r="J54" i="1"/>
  <c r="K54" i="1"/>
</calcChain>
</file>

<file path=xl/sharedStrings.xml><?xml version="1.0" encoding="utf-8"?>
<sst xmlns="http://schemas.openxmlformats.org/spreadsheetml/2006/main" count="110" uniqueCount="78">
  <si>
    <t xml:space="preserve">Pro-Kopf-Konsum           </t>
  </si>
  <si>
    <t>Produkt</t>
  </si>
  <si>
    <t>1990/92</t>
  </si>
  <si>
    <t>kg</t>
  </si>
  <si>
    <t>Jogurt</t>
  </si>
  <si>
    <t>Butter</t>
  </si>
  <si>
    <t>Rahm</t>
  </si>
  <si>
    <t>Käse und Schmelzkäse</t>
  </si>
  <si>
    <t xml:space="preserve">Fleisch und Eier                   </t>
  </si>
  <si>
    <t xml:space="preserve">Rindfleisch                 </t>
  </si>
  <si>
    <t xml:space="preserve">Kalbfleisch                 </t>
  </si>
  <si>
    <t xml:space="preserve">Schweinefleisch            </t>
  </si>
  <si>
    <t xml:space="preserve">Schaffleisch               </t>
  </si>
  <si>
    <t xml:space="preserve">Ziegenfleisch               </t>
  </si>
  <si>
    <t xml:space="preserve">Pferdefleisch               </t>
  </si>
  <si>
    <t xml:space="preserve">Getreide                  </t>
  </si>
  <si>
    <t>Brot- und Backwaren</t>
  </si>
  <si>
    <t>Hackfrüchte</t>
  </si>
  <si>
    <t>Kartoffeln und Kartoffelprodukte</t>
  </si>
  <si>
    <t xml:space="preserve">Zucker (inkl. Zucker in Verarbeitungsprodukten)                      </t>
  </si>
  <si>
    <t>Ölsaaten</t>
  </si>
  <si>
    <t>Pflanzliche Öle und Fette</t>
  </si>
  <si>
    <t xml:space="preserve">Äpfel                      </t>
  </si>
  <si>
    <t>15.26 (2)</t>
  </si>
  <si>
    <t xml:space="preserve">Birnen                      </t>
  </si>
  <si>
    <t>-</t>
  </si>
  <si>
    <t xml:space="preserve">Aprikosen                  </t>
  </si>
  <si>
    <t>2.04 (2)</t>
  </si>
  <si>
    <t xml:space="preserve">Kirschen                   </t>
  </si>
  <si>
    <t>0.39 (2)</t>
  </si>
  <si>
    <t xml:space="preserve">Zwetschgen und Pflaumen     </t>
  </si>
  <si>
    <t>0.91 (2)</t>
  </si>
  <si>
    <t xml:space="preserve">Erdbeeren                       </t>
  </si>
  <si>
    <t>Zitrusfrüchte</t>
  </si>
  <si>
    <t>Bananen</t>
  </si>
  <si>
    <t>Knollensellerie</t>
  </si>
  <si>
    <t>Wein</t>
  </si>
  <si>
    <t>Rotwein (in l)</t>
  </si>
  <si>
    <t>Weisswein (in l)</t>
  </si>
  <si>
    <t>Wein total (in l)</t>
  </si>
  <si>
    <t xml:space="preserve">Quellen: </t>
  </si>
  <si>
    <t>Kartoffeln: swisspatat</t>
  </si>
  <si>
    <t>Eier: Aviforum</t>
  </si>
  <si>
    <t>Fleisch: Proviande</t>
  </si>
  <si>
    <t>Getreide, Obst, Gemüse und Wein: BLW</t>
  </si>
  <si>
    <t>2010</t>
  </si>
  <si>
    <t>Milch und Milchprodukte</t>
  </si>
  <si>
    <t>n/a</t>
  </si>
  <si>
    <t>2011</t>
  </si>
  <si>
    <t>2012</t>
  </si>
  <si>
    <t>2013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</si>
  <si>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</si>
  <si>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</si>
  <si>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</si>
  <si>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</si>
  <si>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</si>
  <si>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</si>
  <si>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r>
      <t xml:space="preserve">Schaleneier (in St.) </t>
    </r>
    <r>
      <rPr>
        <vertAlign val="superscript"/>
        <sz val="9"/>
        <rFont val="Calibri"/>
        <family val="2"/>
      </rPr>
      <t>3</t>
    </r>
  </si>
  <si>
    <r>
      <t xml:space="preserve">Obst (frisch)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</si>
  <si>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>2014</t>
  </si>
  <si>
    <r>
      <t xml:space="preserve">53.3 </t>
    </r>
    <r>
      <rPr>
        <vertAlign val="superscript"/>
        <sz val="9"/>
        <rFont val="Calibri"/>
        <family val="2"/>
      </rPr>
      <t>5</t>
    </r>
  </si>
  <si>
    <t xml:space="preserve">2015 </t>
  </si>
  <si>
    <t xml:space="preserve">2016 </t>
  </si>
  <si>
    <r>
      <t xml:space="preserve">Gemüse (frisch) </t>
    </r>
    <r>
      <rPr>
        <b/>
        <vertAlign val="superscript"/>
        <sz val="9"/>
        <rFont val="Calibri"/>
        <family val="2"/>
      </rPr>
      <t xml:space="preserve">4    </t>
    </r>
    <r>
      <rPr>
        <b/>
        <sz val="9"/>
        <rFont val="Calibri"/>
        <family val="2"/>
      </rPr>
      <t xml:space="preserve">         </t>
    </r>
  </si>
  <si>
    <t>2018</t>
  </si>
  <si>
    <r>
      <t xml:space="preserve">Geflügel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</t>
    </r>
  </si>
  <si>
    <t>2019</t>
  </si>
  <si>
    <t>2017</t>
  </si>
  <si>
    <t>2020</t>
  </si>
  <si>
    <t>2021</t>
  </si>
  <si>
    <r>
      <rPr>
        <vertAlign val="superscript"/>
        <sz val="8"/>
        <color theme="1"/>
        <rFont val="Calibri"/>
        <family val="2"/>
      </rPr>
      <t>6</t>
    </r>
    <r>
      <rPr>
        <sz val="8"/>
        <color theme="1"/>
        <rFont val="Calibri"/>
        <family val="2"/>
      </rPr>
      <t xml:space="preserve"> Ab 2017 neue Berechnungsmethode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</si>
  <si>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Konsummilch für Selbstversorgung auf Landwirtschaftsbetrieben ab 2016 nicht mehr enthalten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</si>
  <si>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Sichtbarer Pro-Kopf-Konsum: Inlandproduktion (Tafelqualität)</t>
    </r>
    <r>
      <rPr>
        <sz val="8"/>
        <rFont val="Calibri"/>
        <family val="2"/>
      </rPr>
      <t xml:space="preserve"> plus Importe minus Exporte (Importe und Exporte gemäss schweizerischer Aussenhandelsstatistik)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</si>
  <si>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ab 2011 ohne aktiver Veredelungsverkehr</t>
    </r>
  </si>
  <si>
    <t>Milch und Milchprodukte, Zucker und Ölsaaten: SBV</t>
  </si>
  <si>
    <t>2022</t>
  </si>
  <si>
    <r>
      <t xml:space="preserve">Konsummilch , Trinkmilch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</si>
  <si>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Durchschnitt der Jahre 1990/93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</si>
</sst>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7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7"/>
      <color rgb="FF333333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0" fontId="6" fillId="0" borderId="2" xfId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4" fontId="21" fillId="0" borderId="2" xfId="0" applyNumberFormat="1" applyFont="1" applyFill="1" applyBorder="1" applyAlignment="1">
      <alignment horizontal="right"/>
    </xf>
    <xf numFmtId="0" fontId="21" fillId="0" borderId="2" xfId="1" applyFont="1" applyBorder="1"/>
    <xf numFmtId="0" fontId="22" fillId="0" borderId="0" xfId="0" applyFont="1"/>
    <xf numFmtId="0" fontId="23" fillId="0" borderId="0" xfId="0" applyFont="1"/>
    <xf numFmtId="0" fontId="7" fillId="0" borderId="0" xfId="0" applyFont="1" applyAlignment="1"/>
    <xf numFmtId="49" fontId="5" fillId="0" borderId="0" xfId="1" applyNumberFormat="1" applyFont="1" applyFill="1" applyBorder="1" applyAlignment="1">
      <alignment horizontal="right" vertical="center"/>
    </xf>
    <xf numFmtId="10" fontId="26" fillId="0" borderId="0" xfId="4034" applyNumberFormat="1" applyFont="1" applyAlignment="1">
      <alignment vertical="center"/>
    </xf>
    <xf numFmtId="1" fontId="6" fillId="0" borderId="2" xfId="0" applyNumberFormat="1" applyFon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4"/>
  <sheetViews>
    <sheetView showGridLines="0" tabSelected="1" zoomScale="110" zoomScaleNormal="110" workbookViewId="0">
      <pane xSplit="1" topLeftCell="U1" activePane="topRight" state="frozen"/>
      <selection pane="topRight" activeCell="Y43" sqref="Y43:Y49"/>
    </sheetView>
  </sheetViews>
  <sheetFormatPr baseColWidth="10" defaultColWidth="11.42578125" defaultRowHeight="12.75" x14ac:dyDescent="0.2"/>
  <cols>
    <col min="1" max="1" width="39.42578125" customWidth="1"/>
    <col min="2" max="18" width="11.5703125" customWidth="1"/>
  </cols>
  <sheetData>
    <row r="1" spans="1:28" ht="12.95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8" ht="12" customHeight="1" x14ac:dyDescent="0.2">
      <c r="A2" s="39" t="s">
        <v>1</v>
      </c>
      <c r="B2" s="40" t="s">
        <v>2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45</v>
      </c>
      <c r="N2" s="42" t="s">
        <v>48</v>
      </c>
      <c r="O2" s="42" t="s">
        <v>49</v>
      </c>
      <c r="P2" s="42" t="s">
        <v>50</v>
      </c>
      <c r="Q2" s="56" t="s">
        <v>59</v>
      </c>
      <c r="R2" s="56" t="s">
        <v>61</v>
      </c>
      <c r="S2" s="56" t="s">
        <v>62</v>
      </c>
      <c r="T2" s="56" t="s">
        <v>67</v>
      </c>
      <c r="U2" s="56" t="s">
        <v>64</v>
      </c>
      <c r="V2" s="56" t="s">
        <v>66</v>
      </c>
      <c r="W2" s="56" t="s">
        <v>68</v>
      </c>
      <c r="X2" s="56" t="s">
        <v>69</v>
      </c>
      <c r="Y2" s="42" t="s">
        <v>75</v>
      </c>
      <c r="AA2" s="64"/>
      <c r="AB2" s="63"/>
    </row>
    <row r="3" spans="1:28" ht="12" customHeight="1" x14ac:dyDescent="0.2">
      <c r="A3" s="43"/>
      <c r="B3" s="44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  <c r="T3" s="45" t="s">
        <v>3</v>
      </c>
      <c r="U3" s="45" t="s">
        <v>3</v>
      </c>
      <c r="V3" s="45" t="s">
        <v>3</v>
      </c>
      <c r="W3" s="45" t="s">
        <v>3</v>
      </c>
      <c r="X3" s="45" t="s">
        <v>3</v>
      </c>
      <c r="Y3" s="45" t="s">
        <v>3</v>
      </c>
      <c r="AB3" s="61"/>
    </row>
    <row r="4" spans="1:28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8" ht="12" customHeight="1" x14ac:dyDescent="0.2">
      <c r="A5" s="46" t="s">
        <v>46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8" ht="12" customHeight="1" x14ac:dyDescent="0.2">
      <c r="A6" s="7" t="s">
        <v>76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58" t="s">
        <v>60</v>
      </c>
      <c r="T6" s="58">
        <v>51.6</v>
      </c>
      <c r="U6" s="58">
        <v>51.2</v>
      </c>
      <c r="V6" s="58">
        <v>49.9</v>
      </c>
      <c r="W6" s="58">
        <v>51</v>
      </c>
      <c r="X6" s="58">
        <v>47.2</v>
      </c>
      <c r="Y6" s="58">
        <v>46</v>
      </c>
    </row>
    <row r="7" spans="1:28" ht="12" customHeight="1" x14ac:dyDescent="0.2">
      <c r="A7" s="7" t="s">
        <v>4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8">
        <v>17.600000000000001</v>
      </c>
      <c r="W7" s="8">
        <v>16</v>
      </c>
      <c r="X7" s="8">
        <v>15.4</v>
      </c>
      <c r="Y7" s="8">
        <v>15.3</v>
      </c>
    </row>
    <row r="8" spans="1:28" ht="12" customHeight="1" x14ac:dyDescent="0.2">
      <c r="A8" s="7" t="s">
        <v>5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8">
        <v>5.3</v>
      </c>
      <c r="W8" s="8">
        <v>5.3</v>
      </c>
      <c r="X8" s="8">
        <v>5.2</v>
      </c>
      <c r="Y8" s="8">
        <v>5.3</v>
      </c>
    </row>
    <row r="9" spans="1:28" ht="12" customHeight="1" x14ac:dyDescent="0.2">
      <c r="A9" s="7" t="s">
        <v>6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8">
        <v>7.8</v>
      </c>
      <c r="W9" s="8">
        <v>7.66</v>
      </c>
      <c r="X9" s="8">
        <v>7.64</v>
      </c>
      <c r="Y9" s="8">
        <v>7.78</v>
      </c>
    </row>
    <row r="10" spans="1:28" ht="12" customHeight="1" x14ac:dyDescent="0.2">
      <c r="A10" s="7" t="s">
        <v>7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8">
        <v>22</v>
      </c>
      <c r="W10" s="8">
        <v>23.1</v>
      </c>
      <c r="X10" s="8">
        <v>23.2</v>
      </c>
      <c r="Y10" s="8">
        <v>22.9</v>
      </c>
    </row>
    <row r="11" spans="1:28" ht="12" customHeight="1" x14ac:dyDescent="0.2">
      <c r="A11" s="9"/>
      <c r="B11" s="10"/>
      <c r="C11" s="11"/>
      <c r="D11" s="11"/>
      <c r="E11" s="12"/>
      <c r="F11" s="12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8" ht="12" customHeight="1" x14ac:dyDescent="0.2">
      <c r="A12" s="46" t="s">
        <v>8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8" ht="12" customHeight="1" x14ac:dyDescent="0.2">
      <c r="A13" s="15" t="s">
        <v>9</v>
      </c>
      <c r="B13" s="16">
        <v>13.71</v>
      </c>
      <c r="C13" s="17">
        <v>10.3</v>
      </c>
      <c r="D13" s="17">
        <v>9.73</v>
      </c>
      <c r="E13" s="17">
        <v>10.64</v>
      </c>
      <c r="F13" s="17">
        <v>10.15</v>
      </c>
      <c r="G13" s="17">
        <v>10.23</v>
      </c>
      <c r="H13" s="17">
        <v>10.39</v>
      </c>
      <c r="I13" s="17">
        <v>10.91</v>
      </c>
      <c r="J13" s="17">
        <v>10.7</v>
      </c>
      <c r="K13" s="17">
        <v>11.32</v>
      </c>
      <c r="L13" s="17">
        <v>10.99</v>
      </c>
      <c r="M13" s="17">
        <v>11.2</v>
      </c>
      <c r="N13" s="17">
        <v>11.25</v>
      </c>
      <c r="O13" s="17">
        <v>11.07</v>
      </c>
      <c r="P13" s="17">
        <v>11.5</v>
      </c>
      <c r="Q13" s="17">
        <v>11.47</v>
      </c>
      <c r="R13" s="17">
        <v>11.24</v>
      </c>
      <c r="S13" s="17">
        <v>11.28</v>
      </c>
      <c r="T13" s="17">
        <v>11.04</v>
      </c>
      <c r="U13" s="17">
        <v>11.36</v>
      </c>
      <c r="V13" s="17">
        <v>11.27</v>
      </c>
      <c r="W13" s="17">
        <v>11.32</v>
      </c>
      <c r="X13" s="17">
        <v>11.56</v>
      </c>
      <c r="Y13" s="22">
        <v>10.98</v>
      </c>
    </row>
    <row r="14" spans="1:28" ht="12" customHeight="1" x14ac:dyDescent="0.2">
      <c r="A14" s="15" t="s">
        <v>10</v>
      </c>
      <c r="B14" s="16">
        <v>4.25</v>
      </c>
      <c r="C14" s="17">
        <v>3.73</v>
      </c>
      <c r="D14" s="17">
        <v>3.76</v>
      </c>
      <c r="E14" s="17">
        <v>3.76</v>
      </c>
      <c r="F14" s="17">
        <v>3.67</v>
      </c>
      <c r="G14" s="17">
        <v>3.54</v>
      </c>
      <c r="H14" s="17">
        <v>3.43</v>
      </c>
      <c r="I14" s="17">
        <v>3.35</v>
      </c>
      <c r="J14" s="17">
        <v>3.24</v>
      </c>
      <c r="K14" s="17">
        <v>3.12</v>
      </c>
      <c r="L14" s="17">
        <v>3.23</v>
      </c>
      <c r="M14" s="17">
        <v>3.15</v>
      </c>
      <c r="N14" s="17">
        <v>3.21</v>
      </c>
      <c r="O14" s="17">
        <v>3.13</v>
      </c>
      <c r="P14" s="17">
        <v>3.02</v>
      </c>
      <c r="Q14" s="17">
        <v>2.92</v>
      </c>
      <c r="R14" s="17">
        <v>2.77</v>
      </c>
      <c r="S14" s="17">
        <v>2.71</v>
      </c>
      <c r="T14" s="17">
        <v>2.56</v>
      </c>
      <c r="U14" s="17">
        <v>2.57</v>
      </c>
      <c r="V14" s="17">
        <v>2.48</v>
      </c>
      <c r="W14" s="17">
        <v>2.33</v>
      </c>
      <c r="X14" s="17">
        <v>2.2400000000000002</v>
      </c>
      <c r="Y14" s="22">
        <v>2.17</v>
      </c>
    </row>
    <row r="15" spans="1:28" ht="12" customHeight="1" x14ac:dyDescent="0.2">
      <c r="A15" s="15" t="s">
        <v>11</v>
      </c>
      <c r="B15" s="16">
        <v>29.73</v>
      </c>
      <c r="C15" s="17">
        <v>25.43</v>
      </c>
      <c r="D15" s="17">
        <v>25.27</v>
      </c>
      <c r="E15" s="17">
        <v>25.48</v>
      </c>
      <c r="F15" s="17">
        <v>25.15</v>
      </c>
      <c r="G15" s="17">
        <v>24.8</v>
      </c>
      <c r="H15" s="17">
        <v>25.2</v>
      </c>
      <c r="I15" s="17">
        <v>25.66</v>
      </c>
      <c r="J15" s="17">
        <v>25.36</v>
      </c>
      <c r="K15" s="17">
        <v>25.14</v>
      </c>
      <c r="L15" s="17">
        <v>24.62</v>
      </c>
      <c r="M15" s="17">
        <v>25.33</v>
      </c>
      <c r="N15" s="17">
        <v>24.82</v>
      </c>
      <c r="O15" s="17">
        <v>23.57</v>
      </c>
      <c r="P15" s="17">
        <v>23.46</v>
      </c>
      <c r="Q15" s="17">
        <v>23.66</v>
      </c>
      <c r="R15" s="17">
        <v>22.77</v>
      </c>
      <c r="S15" s="17">
        <v>22.49</v>
      </c>
      <c r="T15" s="17">
        <v>22.21</v>
      </c>
      <c r="U15" s="17">
        <v>21.64</v>
      </c>
      <c r="V15" s="17">
        <v>21.17</v>
      </c>
      <c r="W15" s="17">
        <v>21.02</v>
      </c>
      <c r="X15" s="17">
        <v>21.22</v>
      </c>
      <c r="Y15" s="22">
        <v>20.7</v>
      </c>
    </row>
    <row r="16" spans="1:28" ht="12" customHeight="1" x14ac:dyDescent="0.2">
      <c r="A16" s="15" t="s">
        <v>12</v>
      </c>
      <c r="B16" s="16">
        <v>1.42</v>
      </c>
      <c r="C16" s="17">
        <v>1.54</v>
      </c>
      <c r="D16" s="17">
        <v>1.53</v>
      </c>
      <c r="E16" s="17">
        <v>1.46</v>
      </c>
      <c r="F16" s="17">
        <v>1.47</v>
      </c>
      <c r="G16" s="17">
        <v>1.47</v>
      </c>
      <c r="H16" s="17">
        <v>1.4</v>
      </c>
      <c r="I16" s="17">
        <v>1.36</v>
      </c>
      <c r="J16" s="17">
        <v>1.29</v>
      </c>
      <c r="K16" s="17">
        <v>1.26</v>
      </c>
      <c r="L16" s="17">
        <v>1.22</v>
      </c>
      <c r="M16" s="17">
        <v>1.23</v>
      </c>
      <c r="N16" s="17">
        <v>1.23</v>
      </c>
      <c r="O16" s="17">
        <v>1.19</v>
      </c>
      <c r="P16" s="17">
        <v>1.1499999999999999</v>
      </c>
      <c r="Q16" s="17">
        <v>1.19</v>
      </c>
      <c r="R16" s="17">
        <v>1.23</v>
      </c>
      <c r="S16" s="17">
        <v>1.23</v>
      </c>
      <c r="T16" s="17">
        <v>1.19</v>
      </c>
      <c r="U16" s="17">
        <v>1.17</v>
      </c>
      <c r="V16" s="17">
        <v>1.1000000000000001</v>
      </c>
      <c r="W16" s="17">
        <v>1.1100000000000001</v>
      </c>
      <c r="X16" s="17">
        <v>1.08</v>
      </c>
      <c r="Y16" s="22">
        <v>1</v>
      </c>
    </row>
    <row r="17" spans="1:25" ht="12" customHeight="1" x14ac:dyDescent="0.2">
      <c r="A17" s="15" t="s">
        <v>13</v>
      </c>
      <c r="B17" s="16">
        <v>0.12</v>
      </c>
      <c r="C17" s="17">
        <v>0.12</v>
      </c>
      <c r="D17" s="17">
        <v>0.1</v>
      </c>
      <c r="E17" s="17">
        <v>0.1</v>
      </c>
      <c r="F17" s="17">
        <v>0.1</v>
      </c>
      <c r="G17" s="17">
        <v>0.1</v>
      </c>
      <c r="H17" s="17">
        <v>0.09</v>
      </c>
      <c r="I17" s="17">
        <v>0.1</v>
      </c>
      <c r="J17" s="17">
        <v>0.1</v>
      </c>
      <c r="K17" s="17">
        <v>0.09</v>
      </c>
      <c r="L17" s="17">
        <v>0.08</v>
      </c>
      <c r="M17" s="17">
        <v>0.09</v>
      </c>
      <c r="N17" s="17">
        <v>0.09</v>
      </c>
      <c r="O17" s="17">
        <v>0.09</v>
      </c>
      <c r="P17" s="17">
        <v>0.08</v>
      </c>
      <c r="Q17" s="17">
        <v>0.08</v>
      </c>
      <c r="R17" s="17">
        <v>0.08</v>
      </c>
      <c r="S17" s="17">
        <v>7.0000000000000007E-2</v>
      </c>
      <c r="T17" s="17">
        <v>7.0000000000000007E-2</v>
      </c>
      <c r="U17" s="17">
        <v>7.0000000000000007E-2</v>
      </c>
      <c r="V17" s="17">
        <v>0.08</v>
      </c>
      <c r="W17" s="17">
        <v>0.06</v>
      </c>
      <c r="X17" s="17">
        <v>0.06</v>
      </c>
      <c r="Y17" s="22">
        <v>7.0000000000000007E-2</v>
      </c>
    </row>
    <row r="18" spans="1:25" ht="12" customHeight="1" x14ac:dyDescent="0.2">
      <c r="A18" s="15" t="s">
        <v>14</v>
      </c>
      <c r="B18" s="16">
        <v>0.75</v>
      </c>
      <c r="C18" s="17">
        <v>0.62</v>
      </c>
      <c r="D18" s="17">
        <v>0.67</v>
      </c>
      <c r="E18" s="17">
        <v>0.62</v>
      </c>
      <c r="F18" s="17">
        <v>0.6</v>
      </c>
      <c r="G18" s="17">
        <v>0.63</v>
      </c>
      <c r="H18" s="17">
        <v>0.63</v>
      </c>
      <c r="I18" s="17">
        <v>0.68</v>
      </c>
      <c r="J18" s="17">
        <v>0.68</v>
      </c>
      <c r="K18" s="17">
        <v>0.68</v>
      </c>
      <c r="L18" s="17">
        <v>0.66</v>
      </c>
      <c r="M18" s="17">
        <v>0.66</v>
      </c>
      <c r="N18" s="17">
        <v>0.67</v>
      </c>
      <c r="O18" s="17">
        <v>0.67</v>
      </c>
      <c r="P18" s="17">
        <v>0.56000000000000005</v>
      </c>
      <c r="Q18" s="17">
        <v>0.46</v>
      </c>
      <c r="R18" s="17">
        <v>0.43</v>
      </c>
      <c r="S18" s="17">
        <v>0.39</v>
      </c>
      <c r="T18" s="17">
        <v>0.36</v>
      </c>
      <c r="U18" s="17">
        <v>0.33</v>
      </c>
      <c r="V18" s="17">
        <v>0.31</v>
      </c>
      <c r="W18" s="17">
        <v>0.28000000000000003</v>
      </c>
      <c r="X18" s="17">
        <v>0.26</v>
      </c>
      <c r="Y18" s="22">
        <v>0.24</v>
      </c>
    </row>
    <row r="19" spans="1:25" ht="12" customHeight="1" x14ac:dyDescent="0.2">
      <c r="A19" s="59" t="s">
        <v>65</v>
      </c>
      <c r="B19" s="16">
        <v>8.0500000000000007</v>
      </c>
      <c r="C19" s="17">
        <v>9.0399999999999991</v>
      </c>
      <c r="D19" s="17">
        <v>9.6199999999999992</v>
      </c>
      <c r="E19" s="17">
        <v>9.7100000000000009</v>
      </c>
      <c r="F19" s="17">
        <v>10.09</v>
      </c>
      <c r="G19" s="17">
        <v>9.9700000000000006</v>
      </c>
      <c r="H19" s="17">
        <v>9.69</v>
      </c>
      <c r="I19" s="17">
        <v>8.27</v>
      </c>
      <c r="J19" s="17">
        <v>9.6199999999999992</v>
      </c>
      <c r="K19" s="17">
        <v>10.9</v>
      </c>
      <c r="L19" s="17">
        <v>10.79</v>
      </c>
      <c r="M19" s="17">
        <v>11</v>
      </c>
      <c r="N19" s="17">
        <v>11.39</v>
      </c>
      <c r="O19" s="17">
        <v>11.32</v>
      </c>
      <c r="P19" s="17">
        <v>11.42</v>
      </c>
      <c r="Q19" s="17">
        <v>11.92</v>
      </c>
      <c r="R19" s="17">
        <v>12.08</v>
      </c>
      <c r="S19" s="17">
        <v>12.04</v>
      </c>
      <c r="T19" s="17">
        <v>13.75</v>
      </c>
      <c r="U19" s="17">
        <v>14.22</v>
      </c>
      <c r="V19" s="17">
        <v>14.2</v>
      </c>
      <c r="W19" s="17">
        <v>14.18</v>
      </c>
      <c r="X19" s="17">
        <v>14.78</v>
      </c>
      <c r="Y19" s="22">
        <v>14.99</v>
      </c>
    </row>
    <row r="20" spans="1:25" ht="12" customHeight="1" x14ac:dyDescent="0.2">
      <c r="A20" s="15" t="s">
        <v>57</v>
      </c>
      <c r="B20" s="18">
        <v>199</v>
      </c>
      <c r="C20" s="19">
        <v>185</v>
      </c>
      <c r="D20" s="19">
        <v>188</v>
      </c>
      <c r="E20" s="19">
        <v>190</v>
      </c>
      <c r="F20" s="19">
        <v>183</v>
      </c>
      <c r="G20" s="19">
        <v>182</v>
      </c>
      <c r="H20" s="19">
        <v>185</v>
      </c>
      <c r="I20" s="19">
        <v>185</v>
      </c>
      <c r="J20" s="19">
        <v>188</v>
      </c>
      <c r="K20" s="19">
        <v>186</v>
      </c>
      <c r="L20" s="19">
        <v>187</v>
      </c>
      <c r="M20" s="19">
        <v>189</v>
      </c>
      <c r="N20" s="19">
        <v>175</v>
      </c>
      <c r="O20" s="19">
        <v>175</v>
      </c>
      <c r="P20" s="19">
        <v>178</v>
      </c>
      <c r="Q20" s="19">
        <v>177.5</v>
      </c>
      <c r="R20" s="19">
        <v>174</v>
      </c>
      <c r="S20" s="19">
        <v>176.6</v>
      </c>
      <c r="T20" s="19">
        <v>176.9</v>
      </c>
      <c r="U20" s="19">
        <v>180.7</v>
      </c>
      <c r="V20" s="19">
        <v>184.4</v>
      </c>
      <c r="W20" s="19">
        <v>188.9</v>
      </c>
      <c r="X20" s="19">
        <v>195.2</v>
      </c>
      <c r="Y20" s="65">
        <v>185.6</v>
      </c>
    </row>
    <row r="21" spans="1:25" ht="12" customHeight="1" x14ac:dyDescent="0.2">
      <c r="A21" s="15"/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2" customHeight="1" x14ac:dyDescent="0.2">
      <c r="A22" s="46" t="s">
        <v>15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12" customHeight="1" x14ac:dyDescent="0.2">
      <c r="A23" s="20" t="s">
        <v>16</v>
      </c>
      <c r="B23" s="11">
        <v>49.25</v>
      </c>
      <c r="C23" s="21">
        <v>51.7</v>
      </c>
      <c r="D23" s="21">
        <v>50.5</v>
      </c>
      <c r="E23" s="22">
        <v>51.2</v>
      </c>
      <c r="F23" s="22">
        <v>50.3</v>
      </c>
      <c r="G23" s="22">
        <v>50.7</v>
      </c>
      <c r="H23" s="22">
        <v>51</v>
      </c>
      <c r="I23" s="22">
        <v>49.2</v>
      </c>
      <c r="J23" s="22">
        <v>48.3</v>
      </c>
      <c r="K23" s="22">
        <v>49.9</v>
      </c>
      <c r="L23" s="22">
        <v>49.1</v>
      </c>
      <c r="M23" s="22">
        <v>49.3</v>
      </c>
      <c r="N23" s="22">
        <v>50</v>
      </c>
      <c r="O23" s="22" t="s">
        <v>47</v>
      </c>
      <c r="P23" s="22" t="s">
        <v>47</v>
      </c>
      <c r="Q23" s="22" t="s">
        <v>47</v>
      </c>
      <c r="R23" s="22" t="s">
        <v>47</v>
      </c>
      <c r="S23" s="22" t="s">
        <v>47</v>
      </c>
      <c r="T23" s="22" t="s">
        <v>47</v>
      </c>
      <c r="U23" s="22" t="s">
        <v>47</v>
      </c>
      <c r="V23" s="22" t="s">
        <v>47</v>
      </c>
      <c r="W23" s="22" t="s">
        <v>47</v>
      </c>
      <c r="X23" s="22" t="s">
        <v>47</v>
      </c>
      <c r="Y23" s="22"/>
    </row>
    <row r="24" spans="1:25" ht="12" customHeight="1" x14ac:dyDescent="0.2">
      <c r="A24" s="15"/>
      <c r="B24" s="11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2" customHeight="1" x14ac:dyDescent="0.2">
      <c r="A25" s="46" t="s">
        <v>17</v>
      </c>
      <c r="B25" s="4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ht="12" customHeight="1" x14ac:dyDescent="0.2">
      <c r="A26" s="25" t="s">
        <v>18</v>
      </c>
      <c r="B26" s="26">
        <v>44.17</v>
      </c>
      <c r="C26" s="21">
        <v>56.1</v>
      </c>
      <c r="D26" s="21">
        <v>54.3</v>
      </c>
      <c r="E26" s="22">
        <v>43.077050938337798</v>
      </c>
      <c r="F26" s="22">
        <v>44.72</v>
      </c>
      <c r="G26" s="22">
        <v>40.263068783068782</v>
      </c>
      <c r="H26" s="22">
        <v>43.64</v>
      </c>
      <c r="I26" s="22">
        <v>47.1</v>
      </c>
      <c r="J26" s="22">
        <v>41.001813471502594</v>
      </c>
      <c r="K26" s="22">
        <v>46.348081841432226</v>
      </c>
      <c r="L26" s="27">
        <v>45.63</v>
      </c>
      <c r="M26" s="27">
        <v>47.5</v>
      </c>
      <c r="N26" s="27">
        <v>46.1</v>
      </c>
      <c r="O26" s="26">
        <v>45.2</v>
      </c>
      <c r="P26" s="26">
        <v>45.7</v>
      </c>
      <c r="Q26" s="26">
        <v>45.4</v>
      </c>
      <c r="R26" s="26">
        <v>41.6</v>
      </c>
      <c r="S26" s="26">
        <v>46.31</v>
      </c>
      <c r="T26" s="26">
        <v>45.42</v>
      </c>
      <c r="U26" s="26">
        <v>42.04</v>
      </c>
      <c r="V26" s="26">
        <v>46</v>
      </c>
      <c r="W26" s="26">
        <v>47.2</v>
      </c>
      <c r="X26" s="26">
        <v>48.8</v>
      </c>
      <c r="Y26" s="26">
        <v>48.8</v>
      </c>
    </row>
    <row r="27" spans="1:25" ht="12" customHeight="1" x14ac:dyDescent="0.2">
      <c r="A27" s="15" t="s">
        <v>19</v>
      </c>
      <c r="B27" s="28">
        <v>42.37</v>
      </c>
      <c r="C27" s="21">
        <v>47.1</v>
      </c>
      <c r="D27" s="22">
        <v>46.9</v>
      </c>
      <c r="E27" s="22">
        <v>48.28995978552279</v>
      </c>
      <c r="F27" s="22">
        <v>54.78</v>
      </c>
      <c r="G27" s="22">
        <v>56.848875661375658</v>
      </c>
      <c r="H27" s="22">
        <v>41.8</v>
      </c>
      <c r="I27" s="22">
        <v>42.4</v>
      </c>
      <c r="J27" s="22">
        <v>42.55160621761658</v>
      </c>
      <c r="K27" s="22">
        <v>42.18</v>
      </c>
      <c r="L27" s="22">
        <v>40.46</v>
      </c>
      <c r="M27" s="27">
        <v>38.6</v>
      </c>
      <c r="N27" s="22">
        <v>38.9</v>
      </c>
      <c r="O27" s="22">
        <v>37.5</v>
      </c>
      <c r="P27" s="22">
        <v>41.6</v>
      </c>
      <c r="Q27" s="22">
        <v>39</v>
      </c>
      <c r="R27" s="22">
        <v>39.5</v>
      </c>
      <c r="S27" s="22">
        <v>37.9</v>
      </c>
      <c r="T27" s="22">
        <v>40.700000000000003</v>
      </c>
      <c r="U27" s="22">
        <v>34.200000000000003</v>
      </c>
      <c r="V27" s="22">
        <v>35.5</v>
      </c>
      <c r="W27" s="22">
        <v>35.700000000000003</v>
      </c>
      <c r="X27" s="22">
        <v>35.700000000000003</v>
      </c>
      <c r="Y27" s="22">
        <v>35.700000000000003</v>
      </c>
    </row>
    <row r="28" spans="1:25" ht="12" customHeight="1" x14ac:dyDescent="0.2">
      <c r="A28" s="15"/>
      <c r="B28" s="28"/>
      <c r="C28" s="23"/>
      <c r="D28" s="23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2" customHeight="1" x14ac:dyDescent="0.2">
      <c r="A29" s="46" t="s">
        <v>20</v>
      </c>
      <c r="B29" s="4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ht="12" customHeight="1" x14ac:dyDescent="0.2">
      <c r="A30" s="20" t="s">
        <v>21</v>
      </c>
      <c r="B30" s="11">
        <v>12.8</v>
      </c>
      <c r="C30" s="21">
        <v>14.9</v>
      </c>
      <c r="D30" s="21">
        <v>14.2</v>
      </c>
      <c r="E30" s="22">
        <v>15.84</v>
      </c>
      <c r="F30" s="22">
        <v>16.131303191489362</v>
      </c>
      <c r="G30" s="22">
        <v>15.848161375661375</v>
      </c>
      <c r="H30" s="22">
        <v>16.100000000000001</v>
      </c>
      <c r="I30" s="22">
        <v>16.8</v>
      </c>
      <c r="J30" s="22">
        <v>17.317292746113988</v>
      </c>
      <c r="K30" s="27">
        <v>18.5923529411765</v>
      </c>
      <c r="L30" s="27">
        <v>18.78</v>
      </c>
      <c r="M30" s="27">
        <v>19</v>
      </c>
      <c r="N30" s="27">
        <v>17.7</v>
      </c>
      <c r="O30" s="27">
        <v>16.2</v>
      </c>
      <c r="P30" s="27">
        <v>17.7</v>
      </c>
      <c r="Q30" s="27">
        <v>17.899999999999999</v>
      </c>
      <c r="R30" s="27">
        <v>16.8</v>
      </c>
      <c r="S30" s="27">
        <v>17.399999999999999</v>
      </c>
      <c r="T30" s="27">
        <v>17.7</v>
      </c>
      <c r="U30" s="27">
        <v>17.899999999999999</v>
      </c>
      <c r="V30" s="27">
        <v>15.8</v>
      </c>
      <c r="W30" s="27">
        <v>17.8</v>
      </c>
      <c r="X30" s="27">
        <v>16</v>
      </c>
      <c r="Y30" s="27">
        <v>16</v>
      </c>
    </row>
    <row r="31" spans="1:25" ht="12" customHeight="1" x14ac:dyDescent="0.2">
      <c r="A31" s="20"/>
      <c r="B31" s="11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2" customHeight="1" x14ac:dyDescent="0.2">
      <c r="A32" s="46" t="s">
        <v>58</v>
      </c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ht="12" customHeight="1" x14ac:dyDescent="0.2">
      <c r="A33" s="15" t="s">
        <v>22</v>
      </c>
      <c r="B33" s="30" t="s">
        <v>23</v>
      </c>
      <c r="C33" s="16">
        <v>15.614719395899558</v>
      </c>
      <c r="D33" s="16">
        <v>13.816861226346182</v>
      </c>
      <c r="E33" s="16">
        <v>15.678676219253749</v>
      </c>
      <c r="F33" s="16">
        <v>13.539158892464796</v>
      </c>
      <c r="G33" s="16">
        <v>16.443644185513346</v>
      </c>
      <c r="H33" s="16">
        <v>15.175848560818329</v>
      </c>
      <c r="I33" s="16">
        <v>14.933165261629842</v>
      </c>
      <c r="J33" s="16">
        <v>14.782774741555277</v>
      </c>
      <c r="K33" s="16">
        <v>13.247640192679729</v>
      </c>
      <c r="L33" s="16">
        <v>16.524641013126462</v>
      </c>
      <c r="M33" s="16">
        <v>13.610246375522546</v>
      </c>
      <c r="N33" s="16">
        <v>11.486085081775554</v>
      </c>
      <c r="O33" s="16">
        <v>14.973559229266959</v>
      </c>
      <c r="P33" s="16">
        <v>14.632249742002063</v>
      </c>
      <c r="Q33" s="16">
        <v>14.863275700000001</v>
      </c>
      <c r="R33" s="16">
        <v>15.37</v>
      </c>
      <c r="S33" s="16">
        <v>14.8</v>
      </c>
      <c r="T33" s="16">
        <v>11.89</v>
      </c>
      <c r="U33" s="16">
        <v>17.91</v>
      </c>
      <c r="V33" s="16">
        <v>13.909121430996336</v>
      </c>
      <c r="W33" s="16">
        <v>15.393207153313776</v>
      </c>
      <c r="X33" s="16">
        <v>12.790377038859955</v>
      </c>
      <c r="Y33" s="16">
        <v>12.707588728484527</v>
      </c>
    </row>
    <row r="34" spans="1:25" ht="12" customHeight="1" x14ac:dyDescent="0.2">
      <c r="A34" s="15" t="s">
        <v>24</v>
      </c>
      <c r="B34" s="30" t="s">
        <v>25</v>
      </c>
      <c r="C34" s="16">
        <v>3.3032578670479307</v>
      </c>
      <c r="D34" s="16">
        <v>3.2094766872941269</v>
      </c>
      <c r="E34" s="16">
        <v>3.291787008299266</v>
      </c>
      <c r="F34" s="16">
        <v>3.4726266617780857</v>
      </c>
      <c r="G34" s="16">
        <v>3.1640173429893057</v>
      </c>
      <c r="H34" s="16">
        <v>3.4830987652665875</v>
      </c>
      <c r="I34" s="16">
        <v>3.0154354282365787</v>
      </c>
      <c r="J34" s="16">
        <v>3.7585487588068744</v>
      </c>
      <c r="K34" s="16">
        <v>2.2956705488256146</v>
      </c>
      <c r="L34" s="16">
        <v>4.6130134347144809</v>
      </c>
      <c r="M34" s="16">
        <v>2.8083505927497745</v>
      </c>
      <c r="N34" s="16">
        <v>3.8963053289250378</v>
      </c>
      <c r="O34" s="16">
        <v>2.8328200918013211</v>
      </c>
      <c r="P34" s="16">
        <v>3.36421912624699</v>
      </c>
      <c r="Q34" s="16">
        <v>3.4820538814559403</v>
      </c>
      <c r="R34" s="16">
        <v>2.8877384300000002</v>
      </c>
      <c r="S34" s="16">
        <v>2.99</v>
      </c>
      <c r="T34" s="16">
        <v>2.17</v>
      </c>
      <c r="U34" s="16">
        <v>1.26</v>
      </c>
      <c r="V34" s="16">
        <v>3.0236396520843334</v>
      </c>
      <c r="W34" s="16">
        <v>2.9917552469756856</v>
      </c>
      <c r="X34" s="16">
        <v>2.9221649401934413</v>
      </c>
      <c r="Y34" s="16">
        <v>2.8621775232368458</v>
      </c>
    </row>
    <row r="35" spans="1:25" ht="12" customHeight="1" x14ac:dyDescent="0.2">
      <c r="A35" s="15" t="s">
        <v>26</v>
      </c>
      <c r="B35" s="30" t="s">
        <v>27</v>
      </c>
      <c r="C35" s="16">
        <v>1.6802931663913605</v>
      </c>
      <c r="D35" s="16">
        <v>1.3858759320258556</v>
      </c>
      <c r="E35" s="16">
        <v>1.542651389819385</v>
      </c>
      <c r="F35" s="16">
        <v>1.2209739139881317</v>
      </c>
      <c r="G35" s="16">
        <v>1.4700730940917857</v>
      </c>
      <c r="H35" s="16">
        <v>1.6694097143086968</v>
      </c>
      <c r="I35" s="16">
        <v>1.7024251867833313</v>
      </c>
      <c r="J35" s="16">
        <v>1.2781791005465197</v>
      </c>
      <c r="K35" s="16">
        <v>1.411469897038393</v>
      </c>
      <c r="L35" s="16">
        <v>1.7120912430321868</v>
      </c>
      <c r="M35" s="16">
        <v>1.6027750600373567</v>
      </c>
      <c r="N35" s="16">
        <v>1.5941660904873847</v>
      </c>
      <c r="O35" s="16">
        <v>1.7683562836635942</v>
      </c>
      <c r="P35" s="16">
        <v>1.7598386898619098</v>
      </c>
      <c r="Q35" s="16">
        <v>1.82249022654979</v>
      </c>
      <c r="R35" s="16">
        <v>1.7884255</v>
      </c>
      <c r="S35" s="16">
        <v>1.72</v>
      </c>
      <c r="T35" s="16">
        <v>1.79</v>
      </c>
      <c r="U35" s="16">
        <v>1.57</v>
      </c>
      <c r="V35" s="16">
        <v>1.5612495463750982</v>
      </c>
      <c r="W35" s="16">
        <v>1.4953068435442216</v>
      </c>
      <c r="X35" s="16">
        <v>1.3930919704687232</v>
      </c>
      <c r="Y35" s="16">
        <v>1.3077262795356897</v>
      </c>
    </row>
    <row r="36" spans="1:25" ht="12" customHeight="1" x14ac:dyDescent="0.2">
      <c r="A36" s="15" t="s">
        <v>28</v>
      </c>
      <c r="B36" s="30" t="s">
        <v>29</v>
      </c>
      <c r="C36" s="16">
        <v>0.95588484335309065</v>
      </c>
      <c r="D36" s="16">
        <v>0.58281392560331879</v>
      </c>
      <c r="E36" s="16">
        <v>0.7201076033306445</v>
      </c>
      <c r="F36" s="16">
        <v>0.5870967260086094</v>
      </c>
      <c r="G36" s="16">
        <v>0.74978435894323736</v>
      </c>
      <c r="H36" s="16">
        <v>0.54073319837513911</v>
      </c>
      <c r="I36" s="16">
        <v>0.49800857671767412</v>
      </c>
      <c r="J36" s="16">
        <v>0.45147086323829588</v>
      </c>
      <c r="K36" s="16">
        <v>0.40045508251210749</v>
      </c>
      <c r="L36" s="16">
        <v>0.60492730355262136</v>
      </c>
      <c r="M36" s="16">
        <v>0.56568734831831868</v>
      </c>
      <c r="N36" s="16">
        <v>0.76682640451556938</v>
      </c>
      <c r="O36" s="16">
        <v>0.52958204276598131</v>
      </c>
      <c r="P36" s="16">
        <v>0.66335520172981477</v>
      </c>
      <c r="Q36" s="16">
        <v>0.85555095549134341</v>
      </c>
      <c r="R36" s="16">
        <v>0.63001488999999999</v>
      </c>
      <c r="S36" s="16">
        <v>0.61</v>
      </c>
      <c r="T36" s="16">
        <v>0.62</v>
      </c>
      <c r="U36" s="16">
        <v>0.56000000000000005</v>
      </c>
      <c r="V36" s="16">
        <v>0.65808470786556317</v>
      </c>
      <c r="W36" s="16">
        <v>0.54140283333917905</v>
      </c>
      <c r="X36" s="16">
        <v>0.5949425971498884</v>
      </c>
      <c r="Y36" s="16">
        <v>0.58171816944764443</v>
      </c>
    </row>
    <row r="37" spans="1:25" ht="12" customHeight="1" x14ac:dyDescent="0.2">
      <c r="A37" s="15" t="s">
        <v>30</v>
      </c>
      <c r="B37" s="30" t="s">
        <v>31</v>
      </c>
      <c r="C37" s="16">
        <v>0.93543954137227414</v>
      </c>
      <c r="D37" s="16">
        <v>1.0727787808205962</v>
      </c>
      <c r="E37" s="16">
        <v>1.0137849847550555</v>
      </c>
      <c r="F37" s="16">
        <v>1.1772189405358431</v>
      </c>
      <c r="G37" s="16">
        <v>0.99617928281479684</v>
      </c>
      <c r="H37" s="16">
        <v>1.1141412502848869</v>
      </c>
      <c r="I37" s="16">
        <v>1.0595708977586</v>
      </c>
      <c r="J37" s="16">
        <v>1.0990979126884837</v>
      </c>
      <c r="K37" s="16">
        <v>1.1622386683805295</v>
      </c>
      <c r="L37" s="16">
        <v>1.3486617945490509</v>
      </c>
      <c r="M37" s="16">
        <v>1.3419576625455838</v>
      </c>
      <c r="N37" s="16">
        <v>1.2721926659710612</v>
      </c>
      <c r="O37" s="16">
        <v>1.2050754437685811</v>
      </c>
      <c r="P37" s="16">
        <v>1.3251938670204924</v>
      </c>
      <c r="Q37" s="16">
        <v>1.153808246120972</v>
      </c>
      <c r="R37" s="16">
        <v>1.14531783</v>
      </c>
      <c r="S37" s="16">
        <v>1.31</v>
      </c>
      <c r="T37" s="16">
        <v>1.1499999999999999</v>
      </c>
      <c r="U37" s="16">
        <v>1.1299999999999999</v>
      </c>
      <c r="V37" s="16">
        <v>1.0471361342963841</v>
      </c>
      <c r="W37" s="16">
        <v>1.1578509414003875</v>
      </c>
      <c r="X37" s="16">
        <v>0.95500921421621932</v>
      </c>
      <c r="Y37" s="16">
        <v>1.1827797249614422</v>
      </c>
    </row>
    <row r="38" spans="1:25" ht="12" customHeight="1" x14ac:dyDescent="0.2">
      <c r="A38" s="15" t="s">
        <v>32</v>
      </c>
      <c r="B38" s="16">
        <v>2.2400000000000002</v>
      </c>
      <c r="C38" s="11">
        <v>2.3715570300245696</v>
      </c>
      <c r="D38" s="11">
        <v>2.1611406204776933</v>
      </c>
      <c r="E38" s="16">
        <v>2.2735801692667383</v>
      </c>
      <c r="F38" s="16">
        <v>2.1765501554840374</v>
      </c>
      <c r="G38" s="16">
        <v>2.3820984207900091</v>
      </c>
      <c r="H38" s="16">
        <v>2.404682870587604</v>
      </c>
      <c r="I38" s="16">
        <v>2.2150305645451276</v>
      </c>
      <c r="J38" s="16">
        <v>2.1218147099492985</v>
      </c>
      <c r="K38" s="16">
        <v>2.1954091847466208</v>
      </c>
      <c r="L38" s="16">
        <v>2.3429320044182997</v>
      </c>
      <c r="M38" s="16">
        <v>2.427923406309958</v>
      </c>
      <c r="N38" s="16">
        <v>2.4743923718053473</v>
      </c>
      <c r="O38" s="16">
        <v>2.6528974636464282</v>
      </c>
      <c r="P38" s="16">
        <v>2.6166312840925849</v>
      </c>
      <c r="Q38" s="16">
        <v>2.6387910059976205</v>
      </c>
      <c r="R38" s="16">
        <v>2.6076250399999998</v>
      </c>
      <c r="S38" s="16">
        <v>2.64</v>
      </c>
      <c r="T38" s="16">
        <v>2.41</v>
      </c>
      <c r="U38" s="16">
        <v>2.25</v>
      </c>
      <c r="V38" s="16">
        <v>2.4478532713671961</v>
      </c>
      <c r="W38" s="16">
        <v>2.4829854040942005</v>
      </c>
      <c r="X38" s="16">
        <v>2.4841412464945911</v>
      </c>
      <c r="Y38" s="16">
        <v>2.3711733755994735</v>
      </c>
    </row>
    <row r="39" spans="1:25" ht="12" customHeight="1" x14ac:dyDescent="0.2">
      <c r="A39" s="15" t="s">
        <v>33</v>
      </c>
      <c r="B39" s="16">
        <v>20.091654320987654</v>
      </c>
      <c r="C39" s="11">
        <v>17.224635971183076</v>
      </c>
      <c r="D39" s="11">
        <v>17.430571826288297</v>
      </c>
      <c r="E39" s="16">
        <v>16.602236016352425</v>
      </c>
      <c r="F39" s="16">
        <v>17.02978150758409</v>
      </c>
      <c r="G39" s="16">
        <v>16.894896225270056</v>
      </c>
      <c r="H39" s="16">
        <v>16.827502781836952</v>
      </c>
      <c r="I39" s="16">
        <v>16.746127825056266</v>
      </c>
      <c r="J39" s="16">
        <v>17.333245538947782</v>
      </c>
      <c r="K39" s="16">
        <v>16.202478739012452</v>
      </c>
      <c r="L39" s="16">
        <v>16.563744252356855</v>
      </c>
      <c r="M39" s="16">
        <v>16.556339436601824</v>
      </c>
      <c r="N39" s="16">
        <v>16.289927589978252</v>
      </c>
      <c r="O39" s="16">
        <v>16.496408553196257</v>
      </c>
      <c r="P39" s="16">
        <v>16.671665929529709</v>
      </c>
      <c r="Q39" s="16">
        <v>16.183041182041134</v>
      </c>
      <c r="R39" s="16">
        <v>17.270215700000001</v>
      </c>
      <c r="S39" s="16">
        <v>17.32</v>
      </c>
      <c r="T39" s="16">
        <v>17.079999999999998</v>
      </c>
      <c r="U39" s="16">
        <v>16.73</v>
      </c>
      <c r="V39" s="16">
        <v>16.82310326258736</v>
      </c>
      <c r="W39" s="16">
        <v>18.187798485489012</v>
      </c>
      <c r="X39" s="16">
        <v>17.470627253476792</v>
      </c>
      <c r="Y39" s="16">
        <v>16.892897409292559</v>
      </c>
    </row>
    <row r="40" spans="1:25" ht="12" customHeight="1" x14ac:dyDescent="0.2">
      <c r="A40" s="15" t="s">
        <v>34</v>
      </c>
      <c r="B40" s="16">
        <v>11.527604938271606</v>
      </c>
      <c r="C40" s="11">
        <v>10.040671284407489</v>
      </c>
      <c r="D40" s="11">
        <v>10.120106261284233</v>
      </c>
      <c r="E40" s="16">
        <v>10.161245300045119</v>
      </c>
      <c r="F40" s="16">
        <v>9.7983650412134544</v>
      </c>
      <c r="G40" s="16">
        <v>9.9135547733678582</v>
      </c>
      <c r="H40" s="16">
        <v>9.9420821546835416</v>
      </c>
      <c r="I40" s="16">
        <v>9.8601622118342735</v>
      </c>
      <c r="J40" s="16">
        <v>10.301640086916441</v>
      </c>
      <c r="K40" s="16">
        <v>10.664905802464327</v>
      </c>
      <c r="L40" s="16">
        <v>10.374129826093656</v>
      </c>
      <c r="M40" s="16">
        <v>10.14993456245791</v>
      </c>
      <c r="N40" s="16">
        <v>9.9796989201352648</v>
      </c>
      <c r="O40" s="16">
        <v>9.7719833065890462</v>
      </c>
      <c r="P40" s="16">
        <v>10.184532900879651</v>
      </c>
      <c r="Q40" s="16">
        <v>10.368975548163078</v>
      </c>
      <c r="R40" s="16">
        <v>10.644669199999999</v>
      </c>
      <c r="S40" s="16">
        <v>10.85</v>
      </c>
      <c r="T40" s="16">
        <v>11.14</v>
      </c>
      <c r="U40" s="16">
        <v>11.3</v>
      </c>
      <c r="V40" s="16">
        <v>11.315314376690118</v>
      </c>
      <c r="W40" s="16">
        <v>11.768003740125865</v>
      </c>
      <c r="X40" s="16">
        <v>11.674232244033652</v>
      </c>
      <c r="Y40" s="16">
        <v>11.366765205961196</v>
      </c>
    </row>
    <row r="41" spans="1:25" ht="12" customHeight="1" x14ac:dyDescent="0.2">
      <c r="A41" s="15"/>
      <c r="B41" s="16"/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" customHeight="1" x14ac:dyDescent="0.2">
      <c r="A42" s="46" t="s">
        <v>63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2" customHeight="1" x14ac:dyDescent="0.2">
      <c r="A43" s="15" t="s">
        <v>51</v>
      </c>
      <c r="B43" s="16">
        <v>7.53</v>
      </c>
      <c r="C43" s="11">
        <v>7.98</v>
      </c>
      <c r="D43" s="11">
        <v>8.01</v>
      </c>
      <c r="E43" s="16">
        <v>10.19</v>
      </c>
      <c r="F43" s="16">
        <v>8.31</v>
      </c>
      <c r="G43" s="16">
        <v>8.91</v>
      </c>
      <c r="H43" s="16">
        <v>8.27</v>
      </c>
      <c r="I43" s="16">
        <v>8.64</v>
      </c>
      <c r="J43" s="16">
        <v>9.17</v>
      </c>
      <c r="K43" s="16">
        <v>8.77</v>
      </c>
      <c r="L43" s="16">
        <v>9.6999999999999993</v>
      </c>
      <c r="M43" s="16">
        <v>8.76</v>
      </c>
      <c r="N43" s="16">
        <v>8.41</v>
      </c>
      <c r="O43" s="16">
        <v>9.1</v>
      </c>
      <c r="P43" s="16">
        <v>8.6</v>
      </c>
      <c r="Q43" s="16">
        <v>8.1199999999999992</v>
      </c>
      <c r="R43" s="16">
        <v>8.8646133708013615</v>
      </c>
      <c r="S43" s="16">
        <v>8.4543896384626347</v>
      </c>
      <c r="T43" s="16">
        <v>8.1161265190179268</v>
      </c>
      <c r="U43" s="16">
        <v>8.7530399672303805</v>
      </c>
      <c r="V43" s="16">
        <v>7.6407088078085037</v>
      </c>
      <c r="W43" s="16">
        <v>8.85</v>
      </c>
      <c r="X43" s="16">
        <v>7.83</v>
      </c>
      <c r="Y43" s="16">
        <v>6.81</v>
      </c>
    </row>
    <row r="44" spans="1:25" ht="12" customHeight="1" x14ac:dyDescent="0.2">
      <c r="A44" s="15" t="s">
        <v>52</v>
      </c>
      <c r="B44" s="16">
        <v>3.86</v>
      </c>
      <c r="C44" s="11">
        <v>4.46</v>
      </c>
      <c r="D44" s="11">
        <v>4.29</v>
      </c>
      <c r="E44" s="16">
        <v>4.7300000000000004</v>
      </c>
      <c r="F44" s="16">
        <v>4.57</v>
      </c>
      <c r="G44" s="16">
        <v>5.7</v>
      </c>
      <c r="H44" s="16">
        <v>4.8600000000000003</v>
      </c>
      <c r="I44" s="16">
        <v>4.72</v>
      </c>
      <c r="J44" s="16">
        <v>4.7</v>
      </c>
      <c r="K44" s="16">
        <v>4.6900000000000004</v>
      </c>
      <c r="L44" s="16">
        <v>5.36</v>
      </c>
      <c r="M44" s="16">
        <v>4.55</v>
      </c>
      <c r="N44" s="16">
        <v>5.19</v>
      </c>
      <c r="O44" s="16">
        <v>5.66</v>
      </c>
      <c r="P44" s="16">
        <v>5.25</v>
      </c>
      <c r="Q44" s="16">
        <v>5.09</v>
      </c>
      <c r="R44" s="16">
        <v>5.0136360797876813</v>
      </c>
      <c r="S44" s="16">
        <v>5.4872626965651579</v>
      </c>
      <c r="T44" s="16">
        <v>5.4032111832722398</v>
      </c>
      <c r="U44" s="16">
        <v>5.605378781672421</v>
      </c>
      <c r="V44" s="16">
        <v>5.6565377643504542</v>
      </c>
      <c r="W44" s="16">
        <v>6.09</v>
      </c>
      <c r="X44" s="16">
        <v>6.06</v>
      </c>
      <c r="Y44" s="16">
        <v>6.78</v>
      </c>
    </row>
    <row r="45" spans="1:25" ht="12" customHeight="1" x14ac:dyDescent="0.2">
      <c r="A45" s="15" t="s">
        <v>35</v>
      </c>
      <c r="B45" s="16">
        <v>1.29</v>
      </c>
      <c r="C45" s="11">
        <v>1.42</v>
      </c>
      <c r="D45" s="11">
        <v>1.48</v>
      </c>
      <c r="E45" s="16">
        <v>1.51</v>
      </c>
      <c r="F45" s="16">
        <v>1.34</v>
      </c>
      <c r="G45" s="16">
        <v>1.3</v>
      </c>
      <c r="H45" s="16">
        <v>1.46</v>
      </c>
      <c r="I45" s="16">
        <v>1.1200000000000001</v>
      </c>
      <c r="J45" s="16">
        <v>1.45</v>
      </c>
      <c r="K45" s="16">
        <v>1.2</v>
      </c>
      <c r="L45" s="16">
        <v>1.46</v>
      </c>
      <c r="M45" s="16">
        <v>1.27</v>
      </c>
      <c r="N45" s="16">
        <v>1.35</v>
      </c>
      <c r="O45" s="16">
        <v>1.78</v>
      </c>
      <c r="P45" s="16">
        <v>1.34</v>
      </c>
      <c r="Q45" s="16">
        <v>1.38</v>
      </c>
      <c r="R45" s="16">
        <v>1.33</v>
      </c>
      <c r="S45" s="16">
        <v>1.36</v>
      </c>
      <c r="T45" s="16">
        <v>1.59</v>
      </c>
      <c r="U45" s="16">
        <v>1.53</v>
      </c>
      <c r="V45" s="16">
        <v>1.38</v>
      </c>
      <c r="W45" s="16">
        <v>1.36</v>
      </c>
      <c r="X45" s="16">
        <v>1.39</v>
      </c>
      <c r="Y45" s="16">
        <v>0.94</v>
      </c>
    </row>
    <row r="46" spans="1:25" ht="12" customHeight="1" x14ac:dyDescent="0.2">
      <c r="A46" s="15" t="s">
        <v>53</v>
      </c>
      <c r="B46" s="16">
        <v>8.4600000000000009</v>
      </c>
      <c r="C46" s="11">
        <v>10.18</v>
      </c>
      <c r="D46" s="11">
        <v>10.28</v>
      </c>
      <c r="E46" s="16">
        <v>9.75</v>
      </c>
      <c r="F46" s="16">
        <v>9.6300000000000008</v>
      </c>
      <c r="G46" s="16">
        <v>10.029999999999999</v>
      </c>
      <c r="H46" s="16">
        <v>9.6999999999999993</v>
      </c>
      <c r="I46" s="16">
        <v>9.7100000000000009</v>
      </c>
      <c r="J46" s="16">
        <v>9.91</v>
      </c>
      <c r="K46" s="16">
        <v>10.34</v>
      </c>
      <c r="L46" s="16">
        <v>10.37</v>
      </c>
      <c r="M46" s="16">
        <v>10.53</v>
      </c>
      <c r="N46" s="16">
        <v>10.64</v>
      </c>
      <c r="O46" s="16">
        <v>10.66</v>
      </c>
      <c r="P46" s="16">
        <v>10.71</v>
      </c>
      <c r="Q46" s="16">
        <v>10.38</v>
      </c>
      <c r="R46" s="16">
        <v>10.174534111515413</v>
      </c>
      <c r="S46" s="16">
        <v>9.9734571713620603</v>
      </c>
      <c r="T46" s="16">
        <v>9.8697563677938724</v>
      </c>
      <c r="U46" s="16">
        <v>9.9785234946456782</v>
      </c>
      <c r="V46" s="16">
        <v>9.138538926330467</v>
      </c>
      <c r="W46" s="16">
        <v>9.15</v>
      </c>
      <c r="X46" s="16">
        <v>9.35</v>
      </c>
      <c r="Y46" s="16">
        <v>9.18</v>
      </c>
    </row>
    <row r="47" spans="1:25" ht="12" customHeight="1" x14ac:dyDescent="0.2">
      <c r="A47" s="15" t="s">
        <v>54</v>
      </c>
      <c r="B47" s="16">
        <v>3.37</v>
      </c>
      <c r="C47" s="11">
        <v>2.71</v>
      </c>
      <c r="D47" s="11">
        <v>2.54</v>
      </c>
      <c r="E47" s="16">
        <v>2.65</v>
      </c>
      <c r="F47" s="16">
        <v>2.4500000000000002</v>
      </c>
      <c r="G47" s="16">
        <v>2.4500000000000002</v>
      </c>
      <c r="H47" s="16">
        <v>2.4300000000000002</v>
      </c>
      <c r="I47" s="16">
        <v>2.13</v>
      </c>
      <c r="J47" s="16">
        <v>2.25</v>
      </c>
      <c r="K47" s="16">
        <v>2.11</v>
      </c>
      <c r="L47" s="16">
        <v>2.11</v>
      </c>
      <c r="M47" s="16">
        <v>2.15</v>
      </c>
      <c r="N47" s="16">
        <v>2.17</v>
      </c>
      <c r="O47" s="16">
        <v>2.11</v>
      </c>
      <c r="P47" s="16">
        <v>2.11</v>
      </c>
      <c r="Q47" s="16">
        <v>2.21</v>
      </c>
      <c r="R47" s="16">
        <v>2.0561993971490673</v>
      </c>
      <c r="S47" s="16">
        <v>2.0243081619079293</v>
      </c>
      <c r="T47" s="16">
        <v>2.1989311771431264</v>
      </c>
      <c r="U47" s="16">
        <v>2.0060179062554861</v>
      </c>
      <c r="V47" s="16">
        <v>1.8140455496165466</v>
      </c>
      <c r="W47" s="16">
        <v>1.87</v>
      </c>
      <c r="X47" s="16">
        <v>1.86</v>
      </c>
      <c r="Y47" s="16">
        <v>1.75</v>
      </c>
    </row>
    <row r="48" spans="1:25" ht="12" customHeight="1" x14ac:dyDescent="0.2">
      <c r="A48" s="15" t="s">
        <v>55</v>
      </c>
      <c r="B48" s="16">
        <v>2.71</v>
      </c>
      <c r="C48" s="11">
        <v>2.2200000000000002</v>
      </c>
      <c r="D48" s="11">
        <v>2.08</v>
      </c>
      <c r="E48" s="16">
        <v>2.15</v>
      </c>
      <c r="F48" s="16">
        <v>1.93</v>
      </c>
      <c r="G48" s="16">
        <v>2.25</v>
      </c>
      <c r="H48" s="16">
        <v>2.02</v>
      </c>
      <c r="I48" s="16">
        <v>1.98</v>
      </c>
      <c r="J48" s="16">
        <v>1.98</v>
      </c>
      <c r="K48" s="16">
        <v>2.1800000000000002</v>
      </c>
      <c r="L48" s="16">
        <v>2.06</v>
      </c>
      <c r="M48" s="16">
        <v>2.08</v>
      </c>
      <c r="N48" s="16">
        <v>2.09</v>
      </c>
      <c r="O48" s="16">
        <v>2.15</v>
      </c>
      <c r="P48" s="16">
        <v>2.0499999999999998</v>
      </c>
      <c r="Q48" s="16">
        <v>1.96</v>
      </c>
      <c r="R48" s="16">
        <v>2.0311097500930697</v>
      </c>
      <c r="S48" s="16">
        <v>1.8908456458739133</v>
      </c>
      <c r="T48" s="16">
        <v>1.8876710552680898</v>
      </c>
      <c r="U48" s="16">
        <v>1.8396606003862135</v>
      </c>
      <c r="V48" s="16">
        <v>1.8515105740181268</v>
      </c>
      <c r="W48" s="16">
        <v>1.89</v>
      </c>
      <c r="X48" s="16">
        <v>1.85</v>
      </c>
      <c r="Y48" s="16">
        <v>1.99</v>
      </c>
    </row>
    <row r="49" spans="1:27" ht="12" customHeight="1" x14ac:dyDescent="0.2">
      <c r="A49" s="15" t="s">
        <v>56</v>
      </c>
      <c r="B49" s="16">
        <v>2.97</v>
      </c>
      <c r="C49" s="11">
        <v>2.75</v>
      </c>
      <c r="D49" s="11">
        <v>2.79</v>
      </c>
      <c r="E49" s="16">
        <v>2.86</v>
      </c>
      <c r="F49" s="16">
        <v>2.77</v>
      </c>
      <c r="G49" s="16">
        <v>2.8</v>
      </c>
      <c r="H49" s="16">
        <v>2.8</v>
      </c>
      <c r="I49" s="16">
        <v>2.88</v>
      </c>
      <c r="J49" s="16">
        <v>2.94</v>
      </c>
      <c r="K49" s="16">
        <v>3.02</v>
      </c>
      <c r="L49" s="16">
        <v>3.11</v>
      </c>
      <c r="M49" s="16">
        <v>3.31</v>
      </c>
      <c r="N49" s="16">
        <v>3.36</v>
      </c>
      <c r="O49" s="16">
        <v>3.49</v>
      </c>
      <c r="P49" s="16">
        <v>3.52</v>
      </c>
      <c r="Q49" s="16">
        <v>3.51</v>
      </c>
      <c r="R49" s="16">
        <v>3.7306292706944792</v>
      </c>
      <c r="S49" s="16">
        <v>3.9346535464867696</v>
      </c>
      <c r="T49" s="16">
        <v>4.171453896111549</v>
      </c>
      <c r="U49" s="16">
        <v>3.7780104160571129</v>
      </c>
      <c r="V49" s="16">
        <v>4.0465926098071101</v>
      </c>
      <c r="W49" s="16">
        <v>4.22</v>
      </c>
      <c r="X49" s="16">
        <v>4.3600000000000003</v>
      </c>
      <c r="Y49" s="16">
        <v>4.33</v>
      </c>
    </row>
    <row r="50" spans="1:27" ht="12" customHeight="1" x14ac:dyDescent="0.2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7" ht="12" customHeight="1" x14ac:dyDescent="0.2">
      <c r="A51" s="46" t="s">
        <v>36</v>
      </c>
      <c r="B51" s="4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7" ht="12" customHeight="1" x14ac:dyDescent="0.2">
      <c r="A52" s="15" t="s">
        <v>37</v>
      </c>
      <c r="B52" s="16">
        <v>31.97</v>
      </c>
      <c r="C52" s="16">
        <v>28.8</v>
      </c>
      <c r="D52" s="16">
        <v>28.6</v>
      </c>
      <c r="E52" s="16">
        <v>27.43</v>
      </c>
      <c r="F52" s="16">
        <v>27.12</v>
      </c>
      <c r="G52" s="16">
        <v>26.33</v>
      </c>
      <c r="H52" s="16">
        <v>25.59</v>
      </c>
      <c r="I52" s="31">
        <f>(1879054-15125)*100/7507300</f>
        <v>24.828220532015504</v>
      </c>
      <c r="J52" s="31">
        <f>(1947037-12748)*100/7508700</f>
        <v>25.760637660314035</v>
      </c>
      <c r="K52" s="31">
        <f>(1933490-13369)/7593500*100</f>
        <v>25.286376506222425</v>
      </c>
      <c r="L52" s="31">
        <v>24.92</v>
      </c>
      <c r="M52" s="31">
        <v>24.5</v>
      </c>
      <c r="N52" s="31">
        <v>23.87</v>
      </c>
      <c r="O52" s="31">
        <v>22.84</v>
      </c>
      <c r="P52" s="31">
        <v>22.47</v>
      </c>
      <c r="Q52" s="31">
        <v>21.65</v>
      </c>
      <c r="R52" s="31">
        <v>21.08</v>
      </c>
      <c r="S52" s="31">
        <v>20.34</v>
      </c>
      <c r="T52" s="31">
        <v>19.649999999999999</v>
      </c>
      <c r="U52" s="31">
        <v>18.899999999999999</v>
      </c>
      <c r="V52" s="31">
        <v>19.57</v>
      </c>
      <c r="W52" s="31">
        <v>19.15999446385938</v>
      </c>
      <c r="X52" s="31">
        <v>19.102974313037123</v>
      </c>
      <c r="Y52" s="31">
        <v>17.417296891496026</v>
      </c>
    </row>
    <row r="53" spans="1:27" ht="12" customHeight="1" x14ac:dyDescent="0.2">
      <c r="A53" s="15" t="s">
        <v>38</v>
      </c>
      <c r="B53" s="16">
        <v>14.47</v>
      </c>
      <c r="C53" s="16">
        <v>12.7</v>
      </c>
      <c r="D53" s="16">
        <v>12.4</v>
      </c>
      <c r="E53" s="16">
        <v>12.25</v>
      </c>
      <c r="F53" s="16">
        <v>11.66</v>
      </c>
      <c r="G53" s="16">
        <v>11.78</v>
      </c>
      <c r="H53" s="16">
        <v>10.210000000000001</v>
      </c>
      <c r="I53" s="31">
        <f>(822708-11129)*100/7507300</f>
        <v>10.810531083079136</v>
      </c>
      <c r="J53" s="31">
        <f>(851077-5844)*100/7508700</f>
        <v>11.256715543303102</v>
      </c>
      <c r="K53" s="31">
        <f>(849225-5391)/7593500*100</f>
        <v>11.112583130308817</v>
      </c>
      <c r="L53" s="31">
        <v>10.88</v>
      </c>
      <c r="M53" s="31">
        <v>11.1</v>
      </c>
      <c r="N53" s="31">
        <v>10.97</v>
      </c>
      <c r="O53" s="31">
        <v>10.37</v>
      </c>
      <c r="P53" s="31">
        <v>11.01</v>
      </c>
      <c r="Q53" s="31">
        <v>10.7</v>
      </c>
      <c r="R53" s="31">
        <v>10.56</v>
      </c>
      <c r="S53" s="31">
        <v>9.77</v>
      </c>
      <c r="T53" s="31">
        <v>9.75</v>
      </c>
      <c r="U53" s="31">
        <v>9.65</v>
      </c>
      <c r="V53" s="31">
        <v>10.3</v>
      </c>
      <c r="W53" s="31">
        <v>9.7069190224098367</v>
      </c>
      <c r="X53" s="31">
        <v>10.093558708521579</v>
      </c>
      <c r="Y53" s="31">
        <v>9.4937004750401925</v>
      </c>
    </row>
    <row r="54" spans="1:27" ht="12" customHeight="1" x14ac:dyDescent="0.2">
      <c r="A54" s="15" t="s">
        <v>39</v>
      </c>
      <c r="B54" s="31">
        <f>SUM(B52:B53)</f>
        <v>46.44</v>
      </c>
      <c r="C54" s="31">
        <v>41.5</v>
      </c>
      <c r="D54" s="31">
        <v>41</v>
      </c>
      <c r="E54" s="31">
        <v>39.68</v>
      </c>
      <c r="F54" s="31">
        <f>SUM(F52:F53)</f>
        <v>38.78</v>
      </c>
      <c r="G54" s="31">
        <v>38.11</v>
      </c>
      <c r="H54" s="31">
        <f>SUM(H52:H53)</f>
        <v>35.799999999999997</v>
      </c>
      <c r="I54" s="31">
        <f>SUM(I52:I53)</f>
        <v>35.638751615094641</v>
      </c>
      <c r="J54" s="31">
        <f>SUM(J52:J53)</f>
        <v>37.017353203617134</v>
      </c>
      <c r="K54" s="31">
        <f>SUM(K52:K53)</f>
        <v>36.398959636531245</v>
      </c>
      <c r="L54" s="31">
        <f>SUM(L52:L53)</f>
        <v>35.800000000000004</v>
      </c>
      <c r="M54" s="31">
        <v>35.6</v>
      </c>
      <c r="N54" s="31">
        <v>34.840000000000003</v>
      </c>
      <c r="O54" s="31">
        <v>33.21</v>
      </c>
      <c r="P54" s="31">
        <v>33.479999999999997</v>
      </c>
      <c r="Q54" s="31">
        <v>32.349999999999994</v>
      </c>
      <c r="R54" s="31">
        <v>31.64</v>
      </c>
      <c r="S54" s="31">
        <v>29.98</v>
      </c>
      <c r="T54" s="31">
        <v>29.4</v>
      </c>
      <c r="U54" s="31">
        <v>28.55</v>
      </c>
      <c r="V54" s="31">
        <v>29.87</v>
      </c>
      <c r="W54" s="31">
        <v>28.87</v>
      </c>
      <c r="X54" s="31">
        <v>29.2</v>
      </c>
      <c r="Y54" s="31">
        <v>26.91</v>
      </c>
      <c r="AA54" s="64"/>
    </row>
    <row r="55" spans="1:27" ht="12" customHeight="1" x14ac:dyDescent="0.2">
      <c r="A55" s="32"/>
      <c r="B55" s="32"/>
      <c r="C55" s="32"/>
      <c r="D55" s="32"/>
      <c r="E55" s="32"/>
      <c r="F55" s="33"/>
      <c r="G55" s="33"/>
      <c r="H55" s="33"/>
      <c r="I55" s="34"/>
      <c r="J55" s="34"/>
      <c r="K55" s="34"/>
      <c r="L55" s="34"/>
      <c r="M55" s="34"/>
      <c r="N55" s="4"/>
      <c r="O55" s="4"/>
      <c r="P55" s="4"/>
      <c r="Q55" s="4"/>
      <c r="R55" s="4"/>
      <c r="S55" s="4"/>
      <c r="T55" s="4"/>
    </row>
    <row r="56" spans="1:27" x14ac:dyDescent="0.2">
      <c r="A56" s="32"/>
      <c r="B56" s="32"/>
      <c r="C56" s="32"/>
      <c r="D56" s="32"/>
      <c r="E56" s="32"/>
      <c r="F56" s="35"/>
      <c r="G56" s="35"/>
      <c r="H56" s="35"/>
      <c r="I56" s="35"/>
      <c r="J56" s="35"/>
      <c r="K56" s="35"/>
      <c r="L56" s="35"/>
      <c r="M56" s="35"/>
      <c r="N56" s="4"/>
      <c r="O56" s="4"/>
      <c r="P56" s="4"/>
      <c r="Q56" s="4"/>
      <c r="R56" s="4"/>
      <c r="S56" s="4"/>
      <c r="T56" s="4"/>
    </row>
    <row r="57" spans="1:27" x14ac:dyDescent="0.2">
      <c r="A57" s="66" t="s">
        <v>77</v>
      </c>
      <c r="B57" s="67"/>
      <c r="C57" s="36"/>
      <c r="D57" s="36"/>
      <c r="E57" s="3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"/>
      <c r="T57" s="4"/>
    </row>
    <row r="58" spans="1:27" x14ac:dyDescent="0.2">
      <c r="A58" s="66" t="s">
        <v>73</v>
      </c>
      <c r="B58" s="67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7" x14ac:dyDescent="0.2">
      <c r="A59" s="62" t="s">
        <v>72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7" x14ac:dyDescent="0.2">
      <c r="A60" s="62" t="s">
        <v>71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7" x14ac:dyDescent="0.2">
      <c r="A61" s="60" t="s">
        <v>70</v>
      </c>
      <c r="B61" s="4"/>
      <c r="C61" s="4"/>
      <c r="D61" s="4"/>
      <c r="E61" s="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7" x14ac:dyDescent="0.2">
      <c r="A62" s="32" t="s">
        <v>40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7" x14ac:dyDescent="0.2">
      <c r="A63" s="68" t="s">
        <v>74</v>
      </c>
      <c r="B63" s="68"/>
      <c r="C63" s="68"/>
      <c r="D63" s="68"/>
      <c r="E63" s="68"/>
      <c r="F63" s="69"/>
      <c r="G63" s="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7" x14ac:dyDescent="0.2">
      <c r="A64" s="37" t="s">
        <v>42</v>
      </c>
      <c r="B64" s="37"/>
      <c r="C64" s="37"/>
      <c r="D64" s="37"/>
      <c r="E64" s="37"/>
      <c r="F64" s="36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32" t="s">
        <v>43</v>
      </c>
      <c r="B65" s="37"/>
      <c r="C65" s="37"/>
      <c r="D65" s="37"/>
      <c r="E65" s="37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44</v>
      </c>
      <c r="B66" s="32"/>
      <c r="C66" s="32"/>
      <c r="D66" s="32"/>
      <c r="E66" s="32"/>
      <c r="F66" s="4"/>
      <c r="G66" s="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4"/>
      <c r="T66" s="4"/>
    </row>
    <row r="67" spans="1:20" x14ac:dyDescent="0.2">
      <c r="A67" s="37" t="s">
        <v>41</v>
      </c>
      <c r="B67" s="32"/>
      <c r="C67" s="32"/>
      <c r="D67" s="32"/>
      <c r="E67" s="3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">
      <c r="A68" s="57"/>
      <c r="B68" s="38"/>
      <c r="C68" s="38"/>
      <c r="D68" s="38"/>
      <c r="E68" s="3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3">
    <mergeCell ref="A57:B57"/>
    <mergeCell ref="A63:F63"/>
    <mergeCell ref="A58:B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8_pro-kopf-konsum_datenreihe_d"/>
    <f:field ref="objsubject" par="" edit="true" text=""/>
    <f:field ref="objcreatedby" par="" text="Bühlmann, Monique, BLW"/>
    <f:field ref="objcreatedat" par="" text="23.12.2018 11:55:41"/>
    <f:field ref="objchangedby" par="" text="Rossi, Alessandro, BLW"/>
    <f:field ref="objmodifiedat" par="" text="24.10.2019 12:48:5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d"/>
    <f:field ref="CHPRECONFIG_1_1001_Objektname" par="" edit="true" text="AB19_8_pro-kopf-konsum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BBE1D64-105A-4633-B374-E08CF72CC1CB}"/>
</file>

<file path=customXml/itemProps3.xml><?xml version="1.0" encoding="utf-8"?>
<ds:datastoreItem xmlns:ds="http://schemas.openxmlformats.org/officeDocument/2006/customXml" ds:itemID="{A188F2A1-0700-4F41-BA89-41BCFBBFA1BF}"/>
</file>

<file path=customXml/itemProps4.xml><?xml version="1.0" encoding="utf-8"?>
<ds:datastoreItem xmlns:ds="http://schemas.openxmlformats.org/officeDocument/2006/customXml" ds:itemID="{21889EB7-75F5-4F14-BBB2-04951FAAC24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2023-11-02T13:36:22Z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2019-10-24T12:48:53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*COO.2101.101.7.1381274*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COO.2101.101.7.1381274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